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P:\05_Ablage\09 Steuern\"/>
    </mc:Choice>
  </mc:AlternateContent>
  <xr:revisionPtr revIDLastSave="0" documentId="8_{4E484AFF-586F-4487-AFF4-24197B7FFE28}" xr6:coauthVersionLast="36" xr6:coauthVersionMax="36" xr10:uidLastSave="{00000000-0000-0000-0000-000000000000}"/>
  <bookViews>
    <workbookView xWindow="1920" yWindow="1170" windowWidth="8655" windowHeight="4545" xr2:uid="{00000000-000D-0000-FFFF-FFFF00000000}"/>
  </bookViews>
  <sheets>
    <sheet name="Jährliche Gebühren und Steuern" sheetId="3" r:id="rId1"/>
  </sheets>
  <calcPr calcId="191029"/>
</workbook>
</file>

<file path=xl/calcChain.xml><?xml version="1.0" encoding="utf-8"?>
<calcChain xmlns="http://schemas.openxmlformats.org/spreadsheetml/2006/main">
  <c r="F57" i="3" l="1"/>
  <c r="F59" i="3" s="1"/>
  <c r="E47" i="3"/>
  <c r="E46" i="3"/>
  <c r="E49" i="3"/>
  <c r="F12" i="3"/>
  <c r="F14" i="3"/>
  <c r="F20" i="3"/>
  <c r="F19" i="3"/>
  <c r="F18" i="3"/>
  <c r="F21" i="3"/>
  <c r="F23" i="3"/>
  <c r="F17" i="3"/>
  <c r="K57" i="3"/>
  <c r="K54" i="3"/>
  <c r="F54" i="3"/>
  <c r="D48" i="3"/>
  <c r="E48" i="3"/>
  <c r="D47" i="3"/>
  <c r="D46" i="3"/>
  <c r="I36" i="3"/>
  <c r="K36" i="3"/>
  <c r="D36" i="3"/>
  <c r="F36" i="3"/>
  <c r="I34" i="3"/>
  <c r="K34" i="3"/>
  <c r="D34" i="3"/>
  <c r="F34" i="3"/>
  <c r="F37" i="3"/>
  <c r="I35" i="3"/>
  <c r="K35" i="3"/>
  <c r="K37" i="3"/>
  <c r="D35" i="3"/>
  <c r="F35" i="3"/>
</calcChain>
</file>

<file path=xl/sharedStrings.xml><?xml version="1.0" encoding="utf-8"?>
<sst xmlns="http://schemas.openxmlformats.org/spreadsheetml/2006/main" count="74" uniqueCount="57">
  <si>
    <t>Mötschwil</t>
  </si>
  <si>
    <t>Bitte allle Angaben exkl. MwSt. aufführen</t>
  </si>
  <si>
    <t>Tarif 2006</t>
  </si>
  <si>
    <t>Betrag</t>
  </si>
  <si>
    <t>Spezial-</t>
  </si>
  <si>
    <t>Endbe-</t>
  </si>
  <si>
    <t>Anzahl</t>
  </si>
  <si>
    <t>pro Einheit</t>
  </si>
  <si>
    <t>regelung*)</t>
  </si>
  <si>
    <t>trag in CHF</t>
  </si>
  <si>
    <r>
      <t>Wasserverbrauch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pro Jahr</t>
    </r>
  </si>
  <si>
    <t>Abwasseranschluss</t>
  </si>
  <si>
    <t>Bezugsjahr</t>
  </si>
  <si>
    <t>Amtlicher Wert des Gebäudes</t>
  </si>
  <si>
    <t>*) Spezialregelung: Freimenge gemäss Art. 3 des Wassertarifs</t>
  </si>
  <si>
    <t>Alle Angaben exkl. MwSt.</t>
  </si>
  <si>
    <t>Total jährlich wiederkehrende Gebühren und Steuern</t>
  </si>
  <si>
    <t>bei einer Distanz bis 50 m</t>
  </si>
  <si>
    <t>bei Distanz von 51 - 150 m</t>
  </si>
  <si>
    <t>bei Distanz über 150 m</t>
  </si>
  <si>
    <t>Belastungswerte:</t>
  </si>
  <si>
    <r>
      <t>- Anschlussgebühr Regenabwasser, Fr. 10.00 pro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</si>
  <si>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à Fr. 10.00 =</t>
    </r>
  </si>
  <si>
    <t>Total einmalige ARA-Anschlussgebühren</t>
  </si>
  <si>
    <t>gem. Reglement, Mindestbetrag Fr. 5'000.00)</t>
  </si>
  <si>
    <t>Berechnungsgrundlage</t>
  </si>
  <si>
    <t>Total für Ihr Wohnhaus:</t>
  </si>
  <si>
    <t xml:space="preserve">   (ohne einmalige Gebühren wie Anschlussgebühr etc.)</t>
  </si>
  <si>
    <t xml:space="preserve">   (ohne einmalige Gebühren wie Anschluss- und Löschgebühr)</t>
  </si>
  <si>
    <t>Zur Bedeutung der Farben:</t>
  </si>
  <si>
    <t>installierte Wasserzähler (inkl. Miete)</t>
  </si>
  <si>
    <t>Link zum Eingabeformular der Kantonalen Steuerverwaltung</t>
  </si>
  <si>
    <t xml:space="preserve">Zum Vergleich der Steuerbelastung, bietet der Kanton ein Berechnungsblatt an: </t>
  </si>
  <si>
    <t>Total einmalige Wasser-Anschlussgebühren</t>
  </si>
  <si>
    <t>! Schätzungen ! ; Zahlen mit Ihren Werten überschreiben!!!</t>
  </si>
  <si>
    <t>Total jährliche Wassergebühren für Ihr Wohnhaus:</t>
  </si>
  <si>
    <t>Jährlich wiederkehrende Gebühren</t>
  </si>
  <si>
    <t>Jährlich wiederkehrende Steuerbelastung</t>
  </si>
  <si>
    <t>Tarif</t>
  </si>
  <si>
    <t>(Fr.   90 für 1 - 2 Pers.)</t>
  </si>
  <si>
    <r>
      <rPr>
        <b/>
        <i/>
        <u/>
        <sz val="10"/>
        <rFont val="Arial"/>
        <family val="2"/>
      </rPr>
      <t>Wasserversorgung</t>
    </r>
    <r>
      <rPr>
        <b/>
        <sz val="10"/>
        <rFont val="Arial"/>
        <family val="2"/>
      </rPr>
      <t xml:space="preserve"> Mustereinfamilienhaus: jährliche Grund- und Verbrauchsgebühr</t>
    </r>
  </si>
  <si>
    <r>
      <rPr>
        <b/>
        <i/>
        <u/>
        <sz val="10"/>
        <rFont val="Arial"/>
        <family val="2"/>
      </rPr>
      <t>Abwasserentsorgung</t>
    </r>
    <r>
      <rPr>
        <b/>
        <sz val="10"/>
        <rFont val="Arial"/>
        <family val="2"/>
      </rPr>
      <t xml:space="preserve"> Mustereinfamilienhaus: jährliche Grund- und Verbrauchsgebühr</t>
    </r>
  </si>
  <si>
    <r>
      <rPr>
        <b/>
        <i/>
        <u/>
        <sz val="10"/>
        <rFont val="Arial"/>
        <family val="2"/>
      </rPr>
      <t>Kehrichtentsorgung</t>
    </r>
    <r>
      <rPr>
        <b/>
        <sz val="10"/>
        <rFont val="Arial"/>
        <family val="2"/>
      </rPr>
      <t xml:space="preserve"> jährlich</t>
    </r>
  </si>
  <si>
    <r>
      <rPr>
        <b/>
        <i/>
        <u/>
        <sz val="10"/>
        <rFont val="Arial"/>
        <family val="2"/>
      </rPr>
      <t>Liegenschaftssteuer</t>
    </r>
    <r>
      <rPr>
        <b/>
        <sz val="10"/>
        <rFont val="Arial"/>
        <family val="2"/>
      </rPr>
      <t xml:space="preserve"> jährlich</t>
    </r>
  </si>
  <si>
    <r>
      <rPr>
        <b/>
        <i/>
        <u/>
        <sz val="11"/>
        <rFont val="Arial"/>
        <family val="2"/>
      </rPr>
      <t>Wasser</t>
    </r>
    <r>
      <rPr>
        <b/>
        <i/>
        <sz val="11"/>
        <rFont val="Arial"/>
        <family val="2"/>
      </rPr>
      <t>-Anschlussgebühren</t>
    </r>
  </si>
  <si>
    <r>
      <rPr>
        <b/>
        <i/>
        <u/>
        <sz val="11"/>
        <rFont val="Arial"/>
        <family val="2"/>
      </rPr>
      <t>Abwasser</t>
    </r>
    <r>
      <rPr>
        <b/>
        <i/>
        <sz val="11"/>
        <rFont val="Arial"/>
        <family val="2"/>
      </rPr>
      <t>-Anschlussgebühren</t>
    </r>
  </si>
  <si>
    <t>Total einmalige Anschlussgebühren Wasser &amp; Abwasser</t>
  </si>
  <si>
    <t>Einmalige Anschlussgebühren</t>
  </si>
  <si>
    <t>(Achtung; nur gültig im Raum Unterlangenegg)</t>
  </si>
  <si>
    <t>1.0 o/oo des amt. Wertes</t>
  </si>
  <si>
    <t>Einmalige Gebühren</t>
  </si>
  <si>
    <t>Wasser Anschluss (Ansatz pro Belastungswert in LU)</t>
  </si>
  <si>
    <t>LU (Loading Unit) à Fr. 150.00</t>
  </si>
  <si>
    <t xml:space="preserve">- ARA Anschluss (Ansatz pro Belastungswert LU </t>
  </si>
  <si>
    <t xml:space="preserve">  anhand Distanz zur öff. Leitung gem. Reglement)</t>
  </si>
  <si>
    <t>(Fr. 130 für 3 + mehr Pers.)</t>
  </si>
  <si>
    <t>Grundgebühr 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</si>
</sst>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u/>
      <sz val="12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u/>
      <sz val="10"/>
      <color theme="10"/>
      <name val="Arial"/>
      <family val="2"/>
    </font>
    <font>
      <sz val="10"/>
      <color theme="6" tint="-0.499984740745262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solid">
        <fgColor theme="6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0" fontId="0" fillId="2" borderId="0" xfId="0" applyFill="1"/>
    <xf numFmtId="0" fontId="4" fillId="0" borderId="0" xfId="0" applyFont="1"/>
    <xf numFmtId="0" fontId="4" fillId="3" borderId="0" xfId="0" applyFont="1" applyFill="1"/>
    <xf numFmtId="0" fontId="4" fillId="0" borderId="0" xfId="0" applyFont="1" applyFill="1"/>
    <xf numFmtId="0" fontId="0" fillId="4" borderId="0" xfId="0" applyFill="1"/>
    <xf numFmtId="0" fontId="0" fillId="3" borderId="0" xfId="0" applyFill="1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2" fillId="1" borderId="2" xfId="0" applyFont="1" applyFill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vertical="center"/>
    </xf>
    <xf numFmtId="164" fontId="6" fillId="5" borderId="8" xfId="1" applyNumberFormat="1" applyFont="1" applyFill="1" applyBorder="1" applyAlignment="1" applyProtection="1">
      <alignment vertical="center"/>
      <protection locked="0"/>
    </xf>
    <xf numFmtId="164" fontId="3" fillId="0" borderId="8" xfId="1" applyNumberFormat="1" applyFont="1" applyBorder="1" applyAlignment="1" applyProtection="1">
      <alignment vertical="center"/>
      <protection locked="0"/>
    </xf>
    <xf numFmtId="43" fontId="3" fillId="0" borderId="9" xfId="1" applyFont="1" applyBorder="1" applyAlignment="1">
      <alignment vertical="center"/>
    </xf>
    <xf numFmtId="164" fontId="6" fillId="5" borderId="10" xfId="1" applyNumberFormat="1" applyFont="1" applyFill="1" applyBorder="1" applyAlignment="1" applyProtection="1">
      <alignment vertical="center"/>
      <protection locked="0"/>
    </xf>
    <xf numFmtId="164" fontId="3" fillId="0" borderId="10" xfId="1" applyNumberFormat="1" applyFont="1" applyBorder="1" applyAlignment="1" applyProtection="1">
      <alignment vertical="center"/>
      <protection locked="0"/>
    </xf>
    <xf numFmtId="43" fontId="3" fillId="0" borderId="11" xfId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43" fontId="3" fillId="4" borderId="13" xfId="1" applyFont="1" applyFill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6" fillId="0" borderId="15" xfId="1" applyFont="1" applyFill="1" applyBorder="1" applyAlignment="1" applyProtection="1">
      <alignment vertical="center"/>
      <protection locked="0"/>
    </xf>
    <xf numFmtId="43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0" fontId="19" fillId="6" borderId="16" xfId="0" applyFont="1" applyFill="1" applyBorder="1"/>
    <xf numFmtId="0" fontId="20" fillId="6" borderId="16" xfId="0" applyFont="1" applyFill="1" applyBorder="1"/>
    <xf numFmtId="0" fontId="20" fillId="6" borderId="0" xfId="0" applyFont="1" applyFill="1" applyBorder="1"/>
    <xf numFmtId="4" fontId="0" fillId="7" borderId="0" xfId="0" applyNumberFormat="1" applyFill="1"/>
    <xf numFmtId="0" fontId="3" fillId="4" borderId="0" xfId="0" applyFont="1" applyFill="1"/>
    <xf numFmtId="0" fontId="3" fillId="8" borderId="0" xfId="0" applyFont="1" applyFill="1"/>
    <xf numFmtId="0" fontId="20" fillId="6" borderId="12" xfId="0" applyFont="1" applyFill="1" applyBorder="1"/>
    <xf numFmtId="0" fontId="20" fillId="2" borderId="0" xfId="0" applyFont="1" applyFill="1" applyAlignment="1">
      <alignment vertical="center"/>
    </xf>
    <xf numFmtId="43" fontId="11" fillId="7" borderId="17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9" borderId="0" xfId="0" applyFill="1"/>
    <xf numFmtId="0" fontId="3" fillId="10" borderId="0" xfId="0" applyFont="1" applyFill="1"/>
    <xf numFmtId="0" fontId="3" fillId="10" borderId="1" xfId="0" applyFont="1" applyFill="1" applyBorder="1"/>
    <xf numFmtId="0" fontId="5" fillId="10" borderId="0" xfId="0" applyFont="1" applyFill="1" applyAlignment="1">
      <alignment horizontal="right"/>
    </xf>
    <xf numFmtId="0" fontId="2" fillId="11" borderId="18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19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164" fontId="3" fillId="10" borderId="8" xfId="1" applyNumberFormat="1" applyFont="1" applyFill="1" applyBorder="1" applyAlignment="1" applyProtection="1">
      <alignment vertical="center"/>
      <protection locked="0"/>
    </xf>
    <xf numFmtId="43" fontId="3" fillId="10" borderId="9" xfId="1" applyFont="1" applyFill="1" applyBorder="1" applyAlignment="1">
      <alignment vertical="center"/>
    </xf>
    <xf numFmtId="43" fontId="3" fillId="10" borderId="0" xfId="1" applyFont="1" applyFill="1" applyBorder="1" applyAlignment="1">
      <alignment vertical="center"/>
    </xf>
    <xf numFmtId="0" fontId="0" fillId="10" borderId="0" xfId="0" applyFill="1"/>
    <xf numFmtId="0" fontId="3" fillId="10" borderId="21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164" fontId="3" fillId="10" borderId="10" xfId="1" applyNumberFormat="1" applyFont="1" applyFill="1" applyBorder="1" applyAlignment="1" applyProtection="1">
      <alignment vertical="center"/>
      <protection locked="0"/>
    </xf>
    <xf numFmtId="43" fontId="3" fillId="10" borderId="11" xfId="1" applyFont="1" applyFill="1" applyBorder="1" applyAlignment="1">
      <alignment vertical="center"/>
    </xf>
    <xf numFmtId="0" fontId="8" fillId="10" borderId="22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/>
    </xf>
    <xf numFmtId="43" fontId="3" fillId="10" borderId="12" xfId="1" applyFont="1" applyFill="1" applyBorder="1" applyAlignment="1">
      <alignment vertical="center"/>
    </xf>
    <xf numFmtId="0" fontId="9" fillId="10" borderId="23" xfId="0" applyFont="1" applyFill="1" applyBorder="1" applyAlignment="1">
      <alignment vertical="center"/>
    </xf>
    <xf numFmtId="0" fontId="3" fillId="10" borderId="14" xfId="0" applyFont="1" applyFill="1" applyBorder="1" applyAlignment="1">
      <alignment horizontal="center" vertical="center"/>
    </xf>
    <xf numFmtId="43" fontId="3" fillId="10" borderId="14" xfId="1" applyFont="1" applyFill="1" applyBorder="1" applyAlignment="1">
      <alignment vertical="center"/>
    </xf>
    <xf numFmtId="43" fontId="6" fillId="10" borderId="15" xfId="1" applyFont="1" applyFill="1" applyBorder="1" applyAlignment="1" applyProtection="1">
      <alignment vertical="center"/>
      <protection locked="0"/>
    </xf>
    <xf numFmtId="43" fontId="6" fillId="10" borderId="0" xfId="1" applyFont="1" applyFill="1" applyBorder="1" applyAlignment="1" applyProtection="1">
      <alignment vertical="center"/>
      <protection locked="0"/>
    </xf>
    <xf numFmtId="0" fontId="10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2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43" fontId="3" fillId="10" borderId="29" xfId="1" applyFont="1" applyFill="1" applyBorder="1" applyAlignment="1">
      <alignment vertical="center"/>
    </xf>
    <xf numFmtId="43" fontId="3" fillId="10" borderId="30" xfId="1" applyFont="1" applyFill="1" applyBorder="1" applyAlignment="1">
      <alignment vertical="center"/>
    </xf>
    <xf numFmtId="43" fontId="3" fillId="10" borderId="8" xfId="1" applyFont="1" applyFill="1" applyBorder="1" applyAlignment="1">
      <alignment vertical="center"/>
    </xf>
    <xf numFmtId="43" fontId="6" fillId="10" borderId="10" xfId="1" applyFont="1" applyFill="1" applyBorder="1" applyAlignment="1">
      <alignment vertical="center"/>
    </xf>
    <xf numFmtId="43" fontId="3" fillId="10" borderId="10" xfId="1" applyFont="1" applyFill="1" applyBorder="1" applyAlignment="1">
      <alignment vertical="center"/>
    </xf>
    <xf numFmtId="0" fontId="3" fillId="10" borderId="23" xfId="0" applyFont="1" applyFill="1" applyBorder="1" applyAlignment="1">
      <alignment vertical="center"/>
    </xf>
    <xf numFmtId="43" fontId="6" fillId="10" borderId="15" xfId="1" applyFont="1" applyFill="1" applyBorder="1" applyAlignment="1">
      <alignment vertical="center"/>
    </xf>
    <xf numFmtId="0" fontId="2" fillId="10" borderId="0" xfId="0" applyFont="1" applyFill="1"/>
    <xf numFmtId="0" fontId="11" fillId="10" borderId="17" xfId="0" applyFont="1" applyFill="1" applyBorder="1"/>
    <xf numFmtId="0" fontId="20" fillId="6" borderId="0" xfId="0" applyFont="1" applyFill="1" applyAlignment="1">
      <alignment vertical="center"/>
    </xf>
    <xf numFmtId="164" fontId="6" fillId="6" borderId="8" xfId="1" applyNumberFormat="1" applyFont="1" applyFill="1" applyBorder="1" applyAlignment="1" applyProtection="1">
      <alignment vertical="center"/>
      <protection locked="0"/>
    </xf>
    <xf numFmtId="164" fontId="20" fillId="6" borderId="8" xfId="1" applyNumberFormat="1" applyFont="1" applyFill="1" applyBorder="1" applyAlignment="1" applyProtection="1">
      <alignment vertical="center"/>
      <protection locked="0"/>
    </xf>
    <xf numFmtId="4" fontId="20" fillId="6" borderId="0" xfId="0" applyNumberFormat="1" applyFont="1" applyFill="1"/>
    <xf numFmtId="0" fontId="3" fillId="7" borderId="0" xfId="0" applyFont="1" applyFill="1"/>
    <xf numFmtId="43" fontId="3" fillId="7" borderId="13" xfId="1" applyFont="1" applyFill="1" applyBorder="1" applyAlignment="1">
      <alignment vertical="center"/>
    </xf>
    <xf numFmtId="0" fontId="13" fillId="9" borderId="0" xfId="0" applyFont="1" applyFill="1" applyAlignment="1"/>
    <xf numFmtId="0" fontId="0" fillId="9" borderId="0" xfId="0" applyFill="1" applyAlignment="1"/>
    <xf numFmtId="0" fontId="0" fillId="9" borderId="17" xfId="0" applyFill="1" applyBorder="1"/>
    <xf numFmtId="0" fontId="0" fillId="12" borderId="0" xfId="0" applyFill="1"/>
    <xf numFmtId="0" fontId="0" fillId="12" borderId="0" xfId="0" applyFill="1" applyBorder="1"/>
    <xf numFmtId="0" fontId="3" fillId="12" borderId="0" xfId="0" applyFont="1" applyFill="1" applyBorder="1"/>
    <xf numFmtId="0" fontId="0" fillId="12" borderId="31" xfId="0" applyFill="1" applyBorder="1"/>
    <xf numFmtId="0" fontId="3" fillId="12" borderId="31" xfId="0" applyFont="1" applyFill="1" applyBorder="1"/>
    <xf numFmtId="0" fontId="2" fillId="12" borderId="1" xfId="0" applyFont="1" applyFill="1" applyBorder="1"/>
    <xf numFmtId="0" fontId="2" fillId="12" borderId="0" xfId="0" applyFont="1" applyFill="1"/>
    <xf numFmtId="0" fontId="19" fillId="12" borderId="0" xfId="0" applyFont="1" applyFill="1" applyBorder="1"/>
    <xf numFmtId="0" fontId="12" fillId="12" borderId="0" xfId="0" applyFont="1" applyFill="1" applyBorder="1"/>
    <xf numFmtId="0" fontId="3" fillId="12" borderId="0" xfId="0" quotePrefix="1" applyFont="1" applyFill="1" applyBorder="1"/>
    <xf numFmtId="4" fontId="0" fillId="12" borderId="0" xfId="0" applyNumberFormat="1" applyFill="1" applyBorder="1"/>
    <xf numFmtId="4" fontId="0" fillId="12" borderId="31" xfId="0" applyNumberFormat="1" applyFill="1" applyBorder="1"/>
    <xf numFmtId="4" fontId="2" fillId="8" borderId="1" xfId="0" applyNumberFormat="1" applyFont="1" applyFill="1" applyBorder="1"/>
    <xf numFmtId="0" fontId="11" fillId="12" borderId="17" xfId="0" applyFont="1" applyFill="1" applyBorder="1"/>
    <xf numFmtId="43" fontId="11" fillId="8" borderId="17" xfId="0" applyNumberFormat="1" applyFont="1" applyFill="1" applyBorder="1"/>
    <xf numFmtId="0" fontId="2" fillId="10" borderId="0" xfId="0" applyFont="1" applyFill="1" applyBorder="1" applyAlignment="1">
      <alignment wrapText="1"/>
    </xf>
    <xf numFmtId="0" fontId="0" fillId="10" borderId="0" xfId="0" applyFill="1" applyAlignment="1">
      <alignment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Fill="1" applyBorder="1"/>
    <xf numFmtId="0" fontId="11" fillId="8" borderId="17" xfId="0" applyFont="1" applyFill="1" applyBorder="1"/>
    <xf numFmtId="0" fontId="11" fillId="7" borderId="17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left"/>
    </xf>
    <xf numFmtId="0" fontId="1" fillId="8" borderId="0" xfId="0" applyFont="1" applyFill="1"/>
    <xf numFmtId="0" fontId="1" fillId="4" borderId="0" xfId="0" applyFont="1" applyFill="1"/>
    <xf numFmtId="0" fontId="2" fillId="10" borderId="0" xfId="0" applyFont="1" applyFill="1" applyBorder="1" applyAlignment="1">
      <alignment wrapText="1"/>
    </xf>
    <xf numFmtId="0" fontId="0" fillId="10" borderId="0" xfId="0" applyFill="1" applyAlignment="1">
      <alignment wrapText="1"/>
    </xf>
    <xf numFmtId="0" fontId="11" fillId="7" borderId="0" xfId="0" applyFont="1" applyFill="1" applyBorder="1" applyAlignment="1">
      <alignment horizontal="left" wrapText="1"/>
    </xf>
    <xf numFmtId="0" fontId="11" fillId="9" borderId="0" xfId="0" applyFont="1" applyFill="1" applyAlignment="1">
      <alignment horizontal="center"/>
    </xf>
    <xf numFmtId="0" fontId="21" fillId="9" borderId="0" xfId="2" applyFont="1" applyFill="1" applyAlignment="1" applyProtection="1">
      <alignment horizontal="left" vertical="center"/>
    </xf>
    <xf numFmtId="0" fontId="18" fillId="8" borderId="0" xfId="2" applyFill="1" applyAlignment="1" applyProtection="1"/>
    <xf numFmtId="0" fontId="18" fillId="0" borderId="0" xfId="2" applyAlignment="1" applyProtection="1"/>
    <xf numFmtId="0" fontId="1" fillId="12" borderId="0" xfId="0" applyFont="1" applyFill="1" applyBorder="1"/>
    <xf numFmtId="0" fontId="1" fillId="12" borderId="0" xfId="0" quotePrefix="1" applyFont="1" applyFill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v.fin.be.ch/sv_fin/de/index/navi/index/steuern_berechnen/privatperson.html" TargetMode="External"/><Relationship Id="rId2" Type="http://schemas.openxmlformats.org/officeDocument/2006/relationships/hyperlink" Target="http://www.unterlangenegg.ch/politik/kommissionen/wasserversorgung/" TargetMode="External"/><Relationship Id="rId1" Type="http://schemas.openxmlformats.org/officeDocument/2006/relationships/hyperlink" Target="http://www.apps.be.ch/steuerberechnung/jst/html/pst.js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nterlangenegg.ch/wasserversorgu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33.140625" customWidth="1"/>
    <col min="2" max="2" width="12.7109375" customWidth="1"/>
    <col min="5" max="5" width="14" customWidth="1"/>
    <col min="6" max="6" width="13.140625" customWidth="1"/>
    <col min="7" max="7" width="3.85546875" style="3" customWidth="1"/>
    <col min="8" max="10" width="0" hidden="1" customWidth="1"/>
    <col min="11" max="11" width="12.85546875" hidden="1" customWidth="1"/>
    <col min="12" max="12" width="0" hidden="1" customWidth="1"/>
  </cols>
  <sheetData>
    <row r="1" spans="1:11" x14ac:dyDescent="0.2">
      <c r="A1" s="32" t="s">
        <v>12</v>
      </c>
      <c r="B1" s="32">
        <v>2024</v>
      </c>
    </row>
    <row r="3" spans="1:11" s="5" customFormat="1" ht="25.5" x14ac:dyDescent="0.35">
      <c r="A3" s="120" t="s">
        <v>29</v>
      </c>
      <c r="B3" s="41" t="s">
        <v>34</v>
      </c>
      <c r="C3" s="41"/>
      <c r="D3" s="41"/>
      <c r="E3" s="41"/>
      <c r="F3" s="94"/>
      <c r="G3" s="7"/>
      <c r="H3" s="6" t="s">
        <v>0</v>
      </c>
      <c r="I3" s="6"/>
      <c r="J3" s="6"/>
      <c r="K3" s="6"/>
    </row>
    <row r="4" spans="1:11" x14ac:dyDescent="0.2">
      <c r="B4" s="129" t="s">
        <v>50</v>
      </c>
      <c r="C4" s="39"/>
      <c r="D4" s="39"/>
      <c r="E4" s="39"/>
      <c r="F4" s="39"/>
    </row>
    <row r="5" spans="1:11" x14ac:dyDescent="0.2">
      <c r="B5" s="130" t="s">
        <v>36</v>
      </c>
      <c r="C5" s="38"/>
      <c r="D5" s="38"/>
      <c r="E5" s="38"/>
      <c r="F5" s="98"/>
      <c r="H5" s="9"/>
      <c r="I5" s="9"/>
      <c r="J5" s="9"/>
      <c r="K5" s="9"/>
    </row>
    <row r="6" spans="1:11" s="3" customFormat="1" x14ac:dyDescent="0.2">
      <c r="A6" s="11"/>
    </row>
    <row r="7" spans="1:11" s="3" customFormat="1" x14ac:dyDescent="0.2">
      <c r="A7" s="11"/>
    </row>
    <row r="8" spans="1:11" x14ac:dyDescent="0.2">
      <c r="A8" s="3"/>
      <c r="B8" s="3"/>
      <c r="C8" s="3"/>
      <c r="D8" s="3"/>
      <c r="E8" s="3"/>
      <c r="F8" s="3"/>
    </row>
    <row r="9" spans="1:11" ht="15.75" x14ac:dyDescent="0.25">
      <c r="A9" s="128" t="s">
        <v>47</v>
      </c>
      <c r="B9" s="127"/>
      <c r="C9" s="136" t="s">
        <v>48</v>
      </c>
      <c r="D9" s="137"/>
      <c r="E9" s="137"/>
      <c r="F9" s="137"/>
      <c r="G9" s="127"/>
    </row>
    <row r="10" spans="1:11" ht="14.25" x14ac:dyDescent="0.2">
      <c r="A10" s="111"/>
      <c r="B10" s="104"/>
      <c r="C10" s="105"/>
      <c r="D10" s="104"/>
      <c r="E10" s="104"/>
      <c r="F10" s="104"/>
      <c r="G10" s="103"/>
    </row>
    <row r="11" spans="1:11" ht="14.25" x14ac:dyDescent="0.2">
      <c r="A11" s="111" t="s">
        <v>44</v>
      </c>
      <c r="B11" s="104"/>
      <c r="C11" s="105" t="s">
        <v>20</v>
      </c>
      <c r="D11" s="104"/>
      <c r="E11" s="104"/>
      <c r="F11" s="104"/>
      <c r="G11" s="103"/>
    </row>
    <row r="12" spans="1:11" x14ac:dyDescent="0.2">
      <c r="A12" s="138" t="s">
        <v>51</v>
      </c>
      <c r="B12" s="104"/>
      <c r="C12" s="36">
        <v>40</v>
      </c>
      <c r="D12" s="138" t="s">
        <v>52</v>
      </c>
      <c r="E12" s="104"/>
      <c r="F12" s="113">
        <f>C12*150</f>
        <v>6000</v>
      </c>
      <c r="G12" s="103"/>
    </row>
    <row r="13" spans="1:11" x14ac:dyDescent="0.2">
      <c r="A13" s="105" t="s">
        <v>24</v>
      </c>
      <c r="B13" s="104"/>
      <c r="C13" s="110"/>
      <c r="D13" s="105"/>
      <c r="E13" s="104"/>
      <c r="F13" s="113"/>
      <c r="G13" s="103"/>
    </row>
    <row r="14" spans="1:11" x14ac:dyDescent="0.2">
      <c r="A14" s="108" t="s">
        <v>33</v>
      </c>
      <c r="B14" s="108"/>
      <c r="C14" s="108"/>
      <c r="D14" s="108"/>
      <c r="E14" s="108"/>
      <c r="F14" s="115">
        <f>SUM(F12:F13)</f>
        <v>6000</v>
      </c>
      <c r="G14" s="103"/>
    </row>
    <row r="15" spans="1:11" x14ac:dyDescent="0.2">
      <c r="A15" s="104"/>
      <c r="B15" s="104"/>
      <c r="C15" s="104"/>
      <c r="D15" s="104"/>
      <c r="E15" s="104"/>
      <c r="F15" s="104"/>
      <c r="G15" s="103"/>
    </row>
    <row r="16" spans="1:11" ht="14.25" x14ac:dyDescent="0.2">
      <c r="A16" s="111" t="s">
        <v>45</v>
      </c>
      <c r="B16" s="104"/>
      <c r="C16" s="105" t="s">
        <v>20</v>
      </c>
      <c r="D16" s="104"/>
      <c r="E16" s="104"/>
      <c r="F16" s="104"/>
      <c r="G16" s="103"/>
    </row>
    <row r="17" spans="1:11" x14ac:dyDescent="0.2">
      <c r="A17" s="139" t="s">
        <v>53</v>
      </c>
      <c r="B17" s="104"/>
      <c r="C17" s="35">
        <v>40</v>
      </c>
      <c r="D17" s="105" t="s">
        <v>17</v>
      </c>
      <c r="E17" s="104"/>
      <c r="F17" s="113">
        <f>C17*200</f>
        <v>8000</v>
      </c>
      <c r="G17" s="103"/>
    </row>
    <row r="18" spans="1:11" x14ac:dyDescent="0.2">
      <c r="A18" s="138" t="s">
        <v>54</v>
      </c>
      <c r="B18" s="104"/>
      <c r="C18" s="34"/>
      <c r="D18" s="105" t="s">
        <v>18</v>
      </c>
      <c r="E18" s="104"/>
      <c r="F18" s="113">
        <f>C18*175</f>
        <v>0</v>
      </c>
      <c r="G18" s="103"/>
    </row>
    <row r="19" spans="1:11" x14ac:dyDescent="0.2">
      <c r="A19" s="106"/>
      <c r="B19" s="106"/>
      <c r="C19" s="34"/>
      <c r="D19" s="107" t="s">
        <v>19</v>
      </c>
      <c r="E19" s="106"/>
      <c r="F19" s="114">
        <f>C19*150</f>
        <v>0</v>
      </c>
      <c r="G19" s="103"/>
    </row>
    <row r="20" spans="1:11" s="32" customFormat="1" ht="14.25" x14ac:dyDescent="0.2">
      <c r="A20" s="112" t="s">
        <v>21</v>
      </c>
      <c r="B20" s="104"/>
      <c r="C20" s="40">
        <v>20</v>
      </c>
      <c r="D20" s="105" t="s">
        <v>22</v>
      </c>
      <c r="E20" s="104"/>
      <c r="F20" s="113">
        <f>C20*10</f>
        <v>200</v>
      </c>
      <c r="G20" s="109"/>
    </row>
    <row r="21" spans="1:11" x14ac:dyDescent="0.2">
      <c r="A21" s="108" t="s">
        <v>23</v>
      </c>
      <c r="B21" s="108"/>
      <c r="C21" s="108"/>
      <c r="D21" s="108"/>
      <c r="E21" s="108"/>
      <c r="F21" s="115">
        <f>SUM(F17:F20)</f>
        <v>8200</v>
      </c>
      <c r="G21" s="103"/>
    </row>
    <row r="22" spans="1:11" x14ac:dyDescent="0.2">
      <c r="A22" s="104"/>
      <c r="B22" s="104"/>
      <c r="C22" s="104"/>
      <c r="D22" s="104"/>
      <c r="E22" s="104"/>
      <c r="F22" s="104"/>
      <c r="G22" s="103"/>
    </row>
    <row r="23" spans="1:11" s="33" customFormat="1" ht="16.5" thickBot="1" x14ac:dyDescent="0.3">
      <c r="A23" s="125" t="s">
        <v>46</v>
      </c>
      <c r="B23" s="125"/>
      <c r="C23" s="125"/>
      <c r="D23" s="125"/>
      <c r="E23" s="125"/>
      <c r="F23" s="117">
        <f>F21+F14</f>
        <v>14200</v>
      </c>
      <c r="G23" s="116"/>
    </row>
    <row r="24" spans="1:11" ht="10.9" customHeight="1" thickTop="1" x14ac:dyDescent="0.2">
      <c r="G24"/>
    </row>
    <row r="25" spans="1:11" ht="10.9" customHeight="1" x14ac:dyDescent="0.2">
      <c r="G25"/>
    </row>
    <row r="26" spans="1:11" ht="10.9" customHeight="1" x14ac:dyDescent="0.2">
      <c r="G26"/>
    </row>
    <row r="27" spans="1:11" ht="15.75" x14ac:dyDescent="0.25">
      <c r="A27" s="133" t="s">
        <v>36</v>
      </c>
      <c r="B27" s="133"/>
      <c r="C27" s="133"/>
      <c r="D27" s="133"/>
      <c r="E27" s="133"/>
      <c r="F27" s="133"/>
      <c r="G27" s="133"/>
    </row>
    <row r="28" spans="1:11" x14ac:dyDescent="0.2">
      <c r="A28" s="118"/>
      <c r="B28" s="119"/>
      <c r="C28" s="119"/>
      <c r="D28" s="119"/>
      <c r="E28" s="119"/>
      <c r="F28" s="119"/>
      <c r="G28" s="45"/>
    </row>
    <row r="29" spans="1:11" x14ac:dyDescent="0.2">
      <c r="A29" s="131" t="s">
        <v>40</v>
      </c>
      <c r="B29" s="132"/>
      <c r="C29" s="132"/>
      <c r="D29" s="132"/>
      <c r="E29" s="132"/>
      <c r="F29" s="132"/>
      <c r="G29" s="45"/>
    </row>
    <row r="30" spans="1:11" x14ac:dyDescent="0.2">
      <c r="A30" s="46" t="s">
        <v>28</v>
      </c>
      <c r="B30" s="46"/>
      <c r="C30" s="46"/>
      <c r="D30" s="46"/>
      <c r="E30" s="46"/>
      <c r="F30" s="45"/>
      <c r="G30" s="45"/>
    </row>
    <row r="31" spans="1:11" ht="13.5" thickBot="1" x14ac:dyDescent="0.25">
      <c r="A31" s="45"/>
      <c r="B31" s="45"/>
      <c r="C31" s="45"/>
      <c r="D31" s="45"/>
      <c r="E31" s="45"/>
      <c r="F31" s="47" t="s">
        <v>15</v>
      </c>
      <c r="G31" s="47"/>
    </row>
    <row r="32" spans="1:11" x14ac:dyDescent="0.2">
      <c r="A32" s="48"/>
      <c r="B32" s="49"/>
      <c r="C32" s="50" t="s">
        <v>38</v>
      </c>
      <c r="D32" s="50" t="s">
        <v>3</v>
      </c>
      <c r="E32" s="49" t="s">
        <v>4</v>
      </c>
      <c r="F32" s="51" t="s">
        <v>5</v>
      </c>
      <c r="G32" s="52"/>
      <c r="H32" s="15" t="s">
        <v>2</v>
      </c>
      <c r="I32" s="15" t="s">
        <v>3</v>
      </c>
      <c r="J32" s="14" t="s">
        <v>4</v>
      </c>
      <c r="K32" s="16" t="s">
        <v>5</v>
      </c>
    </row>
    <row r="33" spans="1:11" x14ac:dyDescent="0.2">
      <c r="A33" s="53" t="s">
        <v>25</v>
      </c>
      <c r="B33" s="54" t="s">
        <v>6</v>
      </c>
      <c r="C33" s="55" t="s">
        <v>7</v>
      </c>
      <c r="D33" s="55"/>
      <c r="E33" s="54" t="s">
        <v>8</v>
      </c>
      <c r="F33" s="56" t="s">
        <v>9</v>
      </c>
      <c r="G33" s="52"/>
      <c r="H33" s="18" t="s">
        <v>7</v>
      </c>
      <c r="I33" s="18"/>
      <c r="J33" s="17" t="s">
        <v>8</v>
      </c>
      <c r="K33" s="19" t="s">
        <v>9</v>
      </c>
    </row>
    <row r="34" spans="1:11" x14ac:dyDescent="0.2">
      <c r="A34" s="57" t="s">
        <v>30</v>
      </c>
      <c r="B34" s="95">
        <v>1</v>
      </c>
      <c r="C34" s="58">
        <v>255</v>
      </c>
      <c r="D34" s="58">
        <f>IF(C34&lt;&gt;0,B34*C34," ")</f>
        <v>255</v>
      </c>
      <c r="E34" s="58"/>
      <c r="F34" s="59">
        <f>IF(D34=" "," ",D34+E34)</f>
        <v>255</v>
      </c>
      <c r="G34" s="60"/>
      <c r="H34" s="20"/>
      <c r="I34" s="21" t="str">
        <f>IF(H34&lt;&gt;0,G34*H34," ")</f>
        <v xml:space="preserve"> </v>
      </c>
      <c r="J34" s="20"/>
      <c r="K34" s="22" t="str">
        <f>IF(I34=" "," ",I34+J34)</f>
        <v xml:space="preserve"> </v>
      </c>
    </row>
    <row r="35" spans="1:11" ht="14.25" x14ac:dyDescent="0.2">
      <c r="A35" s="57" t="s">
        <v>10</v>
      </c>
      <c r="B35" s="96">
        <v>200</v>
      </c>
      <c r="C35" s="58">
        <v>1</v>
      </c>
      <c r="D35" s="58">
        <f>IF(C35&lt;&gt;0,B35*C35," ")</f>
        <v>200</v>
      </c>
      <c r="E35" s="58">
        <v>-100</v>
      </c>
      <c r="F35" s="59">
        <f>IF(D35=" "," ",D35+E35)</f>
        <v>100</v>
      </c>
      <c r="G35" s="61"/>
      <c r="H35" s="20"/>
      <c r="I35" s="21" t="str">
        <f>IF(H35&lt;&gt;0,#REF!*H35," ")</f>
        <v xml:space="preserve"> </v>
      </c>
      <c r="J35" s="20"/>
      <c r="K35" s="22" t="str">
        <f>IF(I35=" "," ",I35+J35)</f>
        <v xml:space="preserve"> </v>
      </c>
    </row>
    <row r="36" spans="1:11" x14ac:dyDescent="0.2">
      <c r="A36" s="62"/>
      <c r="B36" s="63"/>
      <c r="C36" s="64"/>
      <c r="D36" s="64" t="str">
        <f>IF(C36&lt;&gt;0,B36*C36," ")</f>
        <v xml:space="preserve"> </v>
      </c>
      <c r="E36" s="64"/>
      <c r="F36" s="65" t="str">
        <f>IF(D36=" "," ",D36+E36)</f>
        <v xml:space="preserve"> </v>
      </c>
      <c r="G36" s="60"/>
      <c r="H36" s="23"/>
      <c r="I36" s="24" t="str">
        <f>IF(H36&lt;&gt;0,G36*H36," ")</f>
        <v xml:space="preserve"> </v>
      </c>
      <c r="J36" s="23"/>
      <c r="K36" s="25" t="str">
        <f>IF(I36=" "," ",I36+J36)</f>
        <v xml:space="preserve"> </v>
      </c>
    </row>
    <row r="37" spans="1:11" x14ac:dyDescent="0.2">
      <c r="A37" s="66" t="s">
        <v>35</v>
      </c>
      <c r="B37" s="67"/>
      <c r="C37" s="68"/>
      <c r="D37" s="68"/>
      <c r="E37" s="68"/>
      <c r="F37" s="99">
        <f>SUM(F34:F36)</f>
        <v>355</v>
      </c>
      <c r="G37" s="60"/>
      <c r="H37" s="26"/>
      <c r="I37" s="26"/>
      <c r="J37" s="26"/>
      <c r="K37" s="27">
        <f>SUM(K35:K36)</f>
        <v>0</v>
      </c>
    </row>
    <row r="38" spans="1:11" ht="13.5" thickBot="1" x14ac:dyDescent="0.25">
      <c r="A38" s="69"/>
      <c r="B38" s="70"/>
      <c r="C38" s="71"/>
      <c r="D38" s="71"/>
      <c r="E38" s="71"/>
      <c r="F38" s="72"/>
      <c r="G38" s="73"/>
      <c r="H38" s="28"/>
      <c r="I38" s="28"/>
      <c r="J38" s="28"/>
      <c r="K38" s="29"/>
    </row>
    <row r="39" spans="1:11" x14ac:dyDescent="0.2">
      <c r="A39" s="74" t="s">
        <v>14</v>
      </c>
      <c r="B39" s="75"/>
      <c r="C39" s="60"/>
      <c r="D39" s="60"/>
      <c r="E39" s="60"/>
      <c r="F39" s="60"/>
      <c r="G39" s="60"/>
      <c r="H39" s="30"/>
      <c r="I39" s="30"/>
      <c r="J39" s="30"/>
      <c r="K39" s="30"/>
    </row>
    <row r="40" spans="1:11" x14ac:dyDescent="0.2">
      <c r="A40" s="76"/>
      <c r="B40" s="75"/>
      <c r="C40" s="60"/>
      <c r="D40" s="60"/>
      <c r="E40" s="60"/>
      <c r="F40" s="60"/>
      <c r="G40" s="60"/>
      <c r="H40" s="30"/>
      <c r="I40" s="30"/>
      <c r="J40" s="30"/>
      <c r="K40" s="30"/>
    </row>
    <row r="41" spans="1:11" x14ac:dyDescent="0.2">
      <c r="A41" s="131" t="s">
        <v>41</v>
      </c>
      <c r="B41" s="132"/>
      <c r="C41" s="132"/>
      <c r="D41" s="132"/>
      <c r="E41" s="132"/>
      <c r="F41" s="132"/>
      <c r="G41" s="45"/>
      <c r="H41" s="2"/>
      <c r="I41" s="2"/>
      <c r="J41" s="2"/>
      <c r="K41" s="10"/>
    </row>
    <row r="42" spans="1:11" x14ac:dyDescent="0.2">
      <c r="A42" s="46" t="s">
        <v>27</v>
      </c>
      <c r="B42" s="46"/>
      <c r="C42" s="46"/>
      <c r="D42" s="46"/>
      <c r="E42" s="46"/>
      <c r="F42" s="45"/>
      <c r="G42" s="45"/>
      <c r="H42" s="12"/>
      <c r="I42" s="12"/>
      <c r="J42" s="12"/>
      <c r="K42" s="10"/>
    </row>
    <row r="43" spans="1:11" ht="13.5" thickBot="1" x14ac:dyDescent="0.25">
      <c r="A43" s="77"/>
      <c r="B43" s="77"/>
      <c r="C43" s="77"/>
      <c r="D43" s="77"/>
      <c r="E43" s="77"/>
      <c r="F43" s="47" t="s">
        <v>15</v>
      </c>
      <c r="G43" s="47"/>
      <c r="H43" s="31"/>
      <c r="I43" s="31"/>
      <c r="J43" s="31"/>
      <c r="K43" s="13" t="s">
        <v>1</v>
      </c>
    </row>
    <row r="44" spans="1:11" x14ac:dyDescent="0.2">
      <c r="A44" s="48"/>
      <c r="B44" s="78"/>
      <c r="C44" s="50" t="s">
        <v>38</v>
      </c>
      <c r="D44" s="79"/>
      <c r="E44" s="51" t="s">
        <v>5</v>
      </c>
      <c r="F44" s="61"/>
      <c r="G44" s="61"/>
    </row>
    <row r="45" spans="1:11" x14ac:dyDescent="0.2">
      <c r="A45" s="80" t="s">
        <v>25</v>
      </c>
      <c r="B45" s="81" t="s">
        <v>6</v>
      </c>
      <c r="C45" s="82" t="s">
        <v>7</v>
      </c>
      <c r="D45" s="82" t="s">
        <v>3</v>
      </c>
      <c r="E45" s="83" t="s">
        <v>9</v>
      </c>
      <c r="F45" s="61"/>
      <c r="G45" s="61"/>
    </row>
    <row r="46" spans="1:11" x14ac:dyDescent="0.2">
      <c r="A46" s="84" t="s">
        <v>11</v>
      </c>
      <c r="B46" s="95">
        <v>1</v>
      </c>
      <c r="C46" s="58">
        <v>115</v>
      </c>
      <c r="D46" s="85">
        <f>IF(C46&lt;&gt;0,B46*C46," ")</f>
        <v>115</v>
      </c>
      <c r="E46" s="86">
        <f>B46*C46</f>
        <v>115</v>
      </c>
      <c r="F46" s="61"/>
      <c r="G46" s="61"/>
    </row>
    <row r="47" spans="1:11" ht="14.25" x14ac:dyDescent="0.2">
      <c r="A47" s="57" t="s">
        <v>10</v>
      </c>
      <c r="B47" s="96">
        <v>200</v>
      </c>
      <c r="C47" s="58">
        <v>0.9</v>
      </c>
      <c r="D47" s="87">
        <f>IF(C47&lt;&gt;0,B47*C47," ")</f>
        <v>180</v>
      </c>
      <c r="E47" s="59">
        <f>B47*C47</f>
        <v>180</v>
      </c>
      <c r="F47" s="61"/>
      <c r="G47" s="61"/>
    </row>
    <row r="48" spans="1:11" x14ac:dyDescent="0.2">
      <c r="A48" s="62"/>
      <c r="B48" s="63"/>
      <c r="C48" s="88"/>
      <c r="D48" s="89" t="str">
        <f>IF(C48&lt;&gt;0,B48*C48," ")</f>
        <v xml:space="preserve"> </v>
      </c>
      <c r="E48" s="65" t="str">
        <f>IF(D48=" "," ",D48+#REF!)</f>
        <v xml:space="preserve"> </v>
      </c>
      <c r="F48" s="61"/>
      <c r="G48" s="61"/>
    </row>
    <row r="49" spans="1:11" x14ac:dyDescent="0.2">
      <c r="A49" s="66" t="s">
        <v>26</v>
      </c>
      <c r="B49" s="67"/>
      <c r="C49" s="68"/>
      <c r="D49" s="68"/>
      <c r="E49" s="99">
        <f>SUM(E46:E48)</f>
        <v>295</v>
      </c>
      <c r="F49" s="61"/>
      <c r="G49" s="61"/>
    </row>
    <row r="50" spans="1:11" ht="13.5" thickBot="1" x14ac:dyDescent="0.25">
      <c r="A50" s="90"/>
      <c r="B50" s="70"/>
      <c r="C50" s="71"/>
      <c r="D50" s="71"/>
      <c r="E50" s="91"/>
      <c r="F50" s="61"/>
      <c r="G50" s="61"/>
    </row>
    <row r="51" spans="1:11" x14ac:dyDescent="0.2">
      <c r="A51" s="76"/>
      <c r="B51" s="76"/>
      <c r="C51" s="76"/>
      <c r="D51" s="76"/>
      <c r="E51" s="76"/>
      <c r="F51" s="76"/>
      <c r="G51" s="76"/>
    </row>
    <row r="52" spans="1:11" x14ac:dyDescent="0.2">
      <c r="A52" s="61"/>
      <c r="B52" s="61"/>
      <c r="C52" s="61"/>
      <c r="D52" s="61"/>
      <c r="E52" s="61"/>
      <c r="F52" s="61"/>
      <c r="G52" s="61"/>
    </row>
    <row r="53" spans="1:11" x14ac:dyDescent="0.2">
      <c r="A53" s="92" t="s">
        <v>42</v>
      </c>
      <c r="B53" s="61"/>
      <c r="C53" s="61"/>
      <c r="D53" s="61"/>
      <c r="E53" s="61"/>
      <c r="F53" s="61"/>
      <c r="G53" s="61"/>
    </row>
    <row r="54" spans="1:11" x14ac:dyDescent="0.2">
      <c r="A54" s="61" t="s">
        <v>56</v>
      </c>
      <c r="B54" s="61"/>
      <c r="C54" s="97">
        <v>135</v>
      </c>
      <c r="D54" s="61" t="s">
        <v>55</v>
      </c>
      <c r="E54" s="61"/>
      <c r="F54" s="37">
        <f>C54</f>
        <v>135</v>
      </c>
      <c r="G54" s="61"/>
      <c r="H54" s="4"/>
      <c r="K54" s="8">
        <f>H54</f>
        <v>0</v>
      </c>
    </row>
    <row r="55" spans="1:11" x14ac:dyDescent="0.2">
      <c r="A55" s="61"/>
      <c r="B55" s="61"/>
      <c r="C55" s="61"/>
      <c r="D55" s="61" t="s">
        <v>39</v>
      </c>
      <c r="E55" s="61"/>
      <c r="F55" s="61"/>
      <c r="G55" s="61"/>
    </row>
    <row r="56" spans="1:11" x14ac:dyDescent="0.2">
      <c r="A56" s="92" t="s">
        <v>43</v>
      </c>
      <c r="B56" s="61"/>
      <c r="C56" s="61"/>
      <c r="D56" s="61"/>
      <c r="E56" s="61"/>
      <c r="F56" s="61"/>
      <c r="G56" s="61"/>
    </row>
    <row r="57" spans="1:11" x14ac:dyDescent="0.2">
      <c r="A57" s="61" t="s">
        <v>13</v>
      </c>
      <c r="B57" s="61"/>
      <c r="C57" s="97">
        <v>700000</v>
      </c>
      <c r="D57" s="61" t="s">
        <v>49</v>
      </c>
      <c r="E57" s="61"/>
      <c r="F57" s="37">
        <f>1*C57/1000</f>
        <v>700</v>
      </c>
      <c r="G57" s="61"/>
      <c r="H57" s="4"/>
      <c r="K57" s="8" t="e">
        <f>H57*#REF!/1000</f>
        <v>#REF!</v>
      </c>
    </row>
    <row r="58" spans="1:11" x14ac:dyDescent="0.2">
      <c r="A58" s="61"/>
      <c r="B58" s="61"/>
      <c r="C58" s="61"/>
      <c r="D58" s="61"/>
      <c r="E58" s="61"/>
      <c r="F58" s="61"/>
      <c r="G58" s="61"/>
    </row>
    <row r="59" spans="1:11" s="33" customFormat="1" ht="20.25" customHeight="1" thickBot="1" x14ac:dyDescent="0.3">
      <c r="A59" s="126" t="s">
        <v>16</v>
      </c>
      <c r="B59" s="126"/>
      <c r="C59" s="126"/>
      <c r="D59" s="126"/>
      <c r="E59" s="126"/>
      <c r="F59" s="42">
        <f>F37+E49+F54+F57</f>
        <v>1485</v>
      </c>
      <c r="G59" s="93"/>
    </row>
    <row r="60" spans="1:11" s="121" customFormat="1" ht="12" thickTop="1" x14ac:dyDescent="0.2">
      <c r="G60" s="122"/>
    </row>
    <row r="61" spans="1:11" s="121" customFormat="1" ht="11.25" x14ac:dyDescent="0.2">
      <c r="G61" s="122"/>
    </row>
    <row r="62" spans="1:11" s="121" customFormat="1" ht="11.25" x14ac:dyDescent="0.2">
      <c r="G62" s="122"/>
    </row>
    <row r="63" spans="1:11" ht="15.75" x14ac:dyDescent="0.25">
      <c r="A63" s="134" t="s">
        <v>37</v>
      </c>
      <c r="B63" s="134"/>
      <c r="C63" s="134"/>
      <c r="D63" s="134"/>
      <c r="E63" s="134"/>
      <c r="F63" s="134"/>
      <c r="G63" s="134"/>
    </row>
    <row r="64" spans="1:11" x14ac:dyDescent="0.2">
      <c r="A64" s="44"/>
      <c r="B64" s="44"/>
      <c r="C64" s="44"/>
      <c r="D64" s="44"/>
      <c r="E64" s="44"/>
      <c r="F64" s="44"/>
      <c r="G64" s="44"/>
    </row>
    <row r="65" spans="1:7" ht="15" x14ac:dyDescent="0.2">
      <c r="A65" s="100" t="s">
        <v>32</v>
      </c>
      <c r="B65" s="101"/>
      <c r="C65" s="101"/>
      <c r="D65" s="101"/>
      <c r="E65" s="101"/>
      <c r="F65" s="101"/>
      <c r="G65" s="44"/>
    </row>
    <row r="66" spans="1:7" ht="15" x14ac:dyDescent="0.2">
      <c r="A66" s="135" t="s">
        <v>31</v>
      </c>
      <c r="B66" s="135"/>
      <c r="C66" s="135"/>
      <c r="D66" s="135"/>
      <c r="E66" s="44"/>
      <c r="F66" s="44"/>
      <c r="G66" s="44"/>
    </row>
    <row r="67" spans="1:7" ht="13.5" thickBot="1" x14ac:dyDescent="0.25">
      <c r="A67" s="102"/>
      <c r="B67" s="102"/>
      <c r="C67" s="102"/>
      <c r="D67" s="102"/>
      <c r="E67" s="102"/>
      <c r="F67" s="102"/>
      <c r="G67" s="102"/>
    </row>
    <row r="68" spans="1:7" s="121" customFormat="1" ht="12" thickTop="1" x14ac:dyDescent="0.2">
      <c r="A68" s="123"/>
      <c r="B68" s="123"/>
      <c r="C68" s="123"/>
      <c r="D68" s="123"/>
      <c r="E68" s="123"/>
      <c r="F68" s="123"/>
      <c r="G68" s="124"/>
    </row>
    <row r="69" spans="1:7" s="121" customFormat="1" ht="11.25" x14ac:dyDescent="0.2">
      <c r="A69" s="123"/>
      <c r="B69" s="123"/>
      <c r="C69" s="123"/>
      <c r="D69" s="123"/>
      <c r="E69" s="123"/>
      <c r="F69" s="123"/>
      <c r="G69" s="124"/>
    </row>
    <row r="70" spans="1:7" s="121" customFormat="1" ht="11.25" x14ac:dyDescent="0.2">
      <c r="A70" s="123"/>
      <c r="B70" s="123"/>
      <c r="C70" s="123"/>
      <c r="D70" s="123"/>
      <c r="E70" s="123"/>
      <c r="F70" s="123"/>
      <c r="G70" s="124"/>
    </row>
    <row r="71" spans="1:7" x14ac:dyDescent="0.2">
      <c r="A71" s="1"/>
      <c r="B71" s="1"/>
      <c r="C71" s="1"/>
      <c r="D71" s="1"/>
      <c r="E71" s="1"/>
      <c r="F71" s="1"/>
      <c r="G71" s="43"/>
    </row>
    <row r="72" spans="1:7" x14ac:dyDescent="0.2">
      <c r="A72" s="1"/>
      <c r="B72" s="1"/>
      <c r="C72" s="1"/>
      <c r="D72" s="1"/>
      <c r="E72" s="1"/>
      <c r="F72" s="1"/>
      <c r="G72" s="43"/>
    </row>
  </sheetData>
  <mergeCells count="6">
    <mergeCell ref="C9:F9"/>
    <mergeCell ref="A29:F29"/>
    <mergeCell ref="A41:F41"/>
    <mergeCell ref="A27:G27"/>
    <mergeCell ref="A63:G63"/>
    <mergeCell ref="A66:D66"/>
  </mergeCells>
  <hyperlinks>
    <hyperlink ref="A66" r:id="rId1" xr:uid="{00000000-0004-0000-0000-000000000000}"/>
    <hyperlink ref="C9" r:id="rId2" display="Achtung; nur gültig im Raum Unterlangenegg" xr:uid="{00000000-0004-0000-0000-000001000000}"/>
    <hyperlink ref="A66:D66" r:id="rId3" display="Link zum Eingabeformular der Kantonalen Steuerverwaltung" xr:uid="{00000000-0004-0000-0000-000002000000}"/>
    <hyperlink ref="C9:F9" r:id="rId4" display="(Achtung; nur gültig im Raum Unterlangenegg)" xr:uid="{00000000-0004-0000-0000-000003000000}"/>
  </hyperlinks>
  <pageMargins left="0.70866141732283472" right="0.70866141732283472" top="0.41" bottom="0.39370078740157483" header="0.31496062992125984" footer="0.31496062992125984"/>
  <pageSetup paperSize="9" scale="91" orientation="portrait" r:id="rId5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Jährliche Gebühren und Steuern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Einwohnergemeinde</dc:creator>
  <cp:lastModifiedBy>Hans Tschanz</cp:lastModifiedBy>
  <cp:lastPrinted>2015-12-01T17:03:01Z</cp:lastPrinted>
  <dcterms:created xsi:type="dcterms:W3CDTF">1997-04-04T13:21:32Z</dcterms:created>
  <dcterms:modified xsi:type="dcterms:W3CDTF">2024-02-12T15:20:13Z</dcterms:modified>
</cp:coreProperties>
</file>